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2026" sheetId="3" r:id="rId1"/>
  </sheets>
  <definedNames>
    <definedName name="_xlnm._FilterDatabase" localSheetId="0" hidden="1">'2026'!$A$3:$F$80</definedName>
    <definedName name="_xlnm.Print_Titles" localSheetId="0">'2026'!$3:$4</definedName>
    <definedName name="_xlnm.Print_Area" localSheetId="0">'2026'!$A$1:$I$86</definedName>
  </definedNames>
  <calcPr calcId="125725"/>
</workbook>
</file>

<file path=xl/calcChain.xml><?xml version="1.0" encoding="utf-8"?>
<calcChain xmlns="http://schemas.openxmlformats.org/spreadsheetml/2006/main">
  <c r="G50" i="3"/>
  <c r="G56"/>
  <c r="G55" s="1"/>
  <c r="G54" s="1"/>
  <c r="G53" s="1"/>
  <c r="G52" s="1"/>
  <c r="G51" s="1"/>
  <c r="H39"/>
  <c r="I39"/>
  <c r="G39"/>
  <c r="G43"/>
  <c r="G44"/>
  <c r="I50"/>
  <c r="H50"/>
  <c r="G20"/>
  <c r="G21"/>
  <c r="G42"/>
  <c r="H42"/>
  <c r="I42"/>
  <c r="G24"/>
  <c r="G23" s="1"/>
  <c r="G67"/>
  <c r="G66" s="1"/>
  <c r="G65" s="1"/>
  <c r="G64" s="1"/>
  <c r="G63" s="1"/>
  <c r="G73"/>
  <c r="G72" s="1"/>
  <c r="G71" s="1"/>
  <c r="G70" s="1"/>
  <c r="G61"/>
  <c r="G60" s="1"/>
  <c r="G59" s="1"/>
  <c r="G58" s="1"/>
  <c r="G57" s="1"/>
  <c r="H24"/>
  <c r="H23" s="1"/>
  <c r="H19" s="1"/>
  <c r="H18" s="1"/>
  <c r="H12" s="1"/>
  <c r="G19" l="1"/>
  <c r="G18" s="1"/>
  <c r="G12" s="1"/>
  <c r="I85"/>
  <c r="I84" s="1"/>
  <c r="I83" s="1"/>
  <c r="I82" s="1"/>
  <c r="I81" s="1"/>
  <c r="H85"/>
  <c r="H84" s="1"/>
  <c r="H83" s="1"/>
  <c r="H82" s="1"/>
  <c r="H81" s="1"/>
  <c r="I79"/>
  <c r="I78" s="1"/>
  <c r="I77" s="1"/>
  <c r="H16"/>
  <c r="H15" s="1"/>
  <c r="H14" s="1"/>
  <c r="H13" s="1"/>
  <c r="I24" l="1"/>
  <c r="I23" s="1"/>
  <c r="I19" s="1"/>
  <c r="I18" s="1"/>
  <c r="I12" s="1"/>
  <c r="G16"/>
  <c r="G15" s="1"/>
  <c r="G14" s="1"/>
  <c r="G13" s="1"/>
  <c r="G85"/>
  <c r="G84" s="1"/>
  <c r="G83" s="1"/>
  <c r="G82" s="1"/>
  <c r="G81" s="1"/>
  <c r="I49" l="1"/>
  <c r="I47" s="1"/>
  <c r="I46" s="1"/>
  <c r="G49"/>
  <c r="G47" s="1"/>
  <c r="G46" s="1"/>
  <c r="H49"/>
  <c r="G41"/>
  <c r="G40" s="1"/>
  <c r="H37"/>
  <c r="H36" s="1"/>
  <c r="H35" s="1"/>
  <c r="I37"/>
  <c r="I36" s="1"/>
  <c r="I35" s="1"/>
  <c r="G37"/>
  <c r="G36" s="1"/>
  <c r="G35" s="1"/>
  <c r="H31"/>
  <c r="H30" s="1"/>
  <c r="H29" s="1"/>
  <c r="H28" s="1"/>
  <c r="H27" s="1"/>
  <c r="H26" s="1"/>
  <c r="I31"/>
  <c r="I30" s="1"/>
  <c r="I29" s="1"/>
  <c r="I28" s="1"/>
  <c r="I27" s="1"/>
  <c r="I26" s="1"/>
  <c r="G31"/>
  <c r="G30" s="1"/>
  <c r="G29" s="1"/>
  <c r="G28" s="1"/>
  <c r="G27" s="1"/>
  <c r="H10"/>
  <c r="H9" s="1"/>
  <c r="H8" s="1"/>
  <c r="H7" s="1"/>
  <c r="H6" s="1"/>
  <c r="I10"/>
  <c r="I9" s="1"/>
  <c r="I8" s="1"/>
  <c r="I7" s="1"/>
  <c r="I6" s="1"/>
  <c r="G10"/>
  <c r="G9" s="1"/>
  <c r="G8" s="1"/>
  <c r="G7" s="1"/>
  <c r="G6" s="1"/>
  <c r="I76"/>
  <c r="I75" s="1"/>
  <c r="H79"/>
  <c r="H78" s="1"/>
  <c r="H77" s="1"/>
  <c r="H76" s="1"/>
  <c r="G79"/>
  <c r="G78" s="1"/>
  <c r="G77" s="1"/>
  <c r="G76" s="1"/>
  <c r="I73"/>
  <c r="I72" s="1"/>
  <c r="I71" s="1"/>
  <c r="I70" s="1"/>
  <c r="I69" s="1"/>
  <c r="H73"/>
  <c r="H72" s="1"/>
  <c r="H71" s="1"/>
  <c r="H70" s="1"/>
  <c r="H69" s="1"/>
  <c r="G69"/>
  <c r="I41"/>
  <c r="I40" s="1"/>
  <c r="H41"/>
  <c r="H40" s="1"/>
  <c r="H34" l="1"/>
  <c r="G34"/>
  <c r="G33" s="1"/>
  <c r="H48"/>
  <c r="H47"/>
  <c r="H46" s="1"/>
  <c r="G48"/>
  <c r="I48"/>
  <c r="G26"/>
  <c r="I34"/>
  <c r="I33" s="1"/>
  <c r="I5" s="1"/>
  <c r="H75"/>
  <c r="G75"/>
  <c r="G5" s="1"/>
  <c r="H33" l="1"/>
  <c r="H5" s="1"/>
</calcChain>
</file>

<file path=xl/sharedStrings.xml><?xml version="1.0" encoding="utf-8"?>
<sst xmlns="http://schemas.openxmlformats.org/spreadsheetml/2006/main" count="361" uniqueCount="95">
  <si>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</si>
  <si>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</si>
  <si>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</si>
  <si>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</si>
  <si>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</si>
  <si>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</si>
  <si>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</si>
  <si>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</si>
  <si>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</si>
  <si>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</si>
  <si>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</si>
  <si>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</si>
  <si>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</si>
  <si>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01</t>
  </si>
  <si>
    <t>04</t>
  </si>
  <si>
    <t>200</t>
  </si>
  <si>
    <t>610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</si>
  <si>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</si>
  <si>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</si>
  <si>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</si>
  <si>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</si>
  <si>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</si>
  <si>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</si>
  <si>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</si>
  <si>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</si>
  <si>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</si>
  <si>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</si>
  <si>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</si>
  <si>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</si>
  <si>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</si>
  <si>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</si>
  <si>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09</t>
  </si>
  <si>
    <t>Бюджетные инвестиции</t>
  </si>
  <si>
    <t>150 00 00000</t>
  </si>
  <si>
    <t>152 00 00000</t>
  </si>
  <si>
    <t>152 00 04000</t>
  </si>
  <si>
    <t>Мероприятия в области застройки территорий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</si>
  <si>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</si>
  <si>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</si>
  <si>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</si>
  <si>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</si>
  <si>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</si>
  <si>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Дошкольное образование</t>
  </si>
  <si>
    <t>070 00 00000</t>
  </si>
  <si>
    <t>070 00 04000</t>
  </si>
  <si>
    <t>070 00 04100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</si>
  <si>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</si>
  <si>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</si>
  <si>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 xml:space="preserve">04 </t>
  </si>
  <si>
    <t>152 00 04100</t>
  </si>
  <si>
    <t xml:space="preserve">990 00 00000 </t>
  </si>
  <si>
    <t>990 00 04610</t>
  </si>
  <si>
    <t>Мероприятия в сфере градостроительства</t>
  </si>
  <si>
    <t>100 00 00000</t>
  </si>
  <si>
    <t>100 00 04000</t>
  </si>
  <si>
    <t>100 00 04310</t>
  </si>
  <si>
    <t>Департамент градостроительной деятельности администрации городского округа Тольятти</t>
  </si>
  <si>
    <t>100 00 02000</t>
  </si>
  <si>
    <t>100 00 02320</t>
  </si>
  <si>
    <t>914</t>
  </si>
  <si>
    <t>Муниципальная программа «Развитие системы образования городского округа Тольятти на 2021-2027 годы»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</si>
  <si>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</si>
  <si>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</si>
  <si>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Проект бюджета (тыс. руб.)</t>
  </si>
  <si>
    <t>830</t>
  </si>
  <si>
    <t>Исполнение судебных актов Российской Федерации и мировых соглашений по возмещению причиненного вреда</t>
  </si>
  <si>
    <t>Культура</t>
  </si>
  <si>
    <t>Проект муниципальной программы «Культура Тольятти на 2024-2028 годы»</t>
  </si>
  <si>
    <t>08</t>
  </si>
  <si>
    <t>010 00 04100</t>
  </si>
  <si>
    <t>010 00 04000</t>
  </si>
  <si>
    <t>010 00 00000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</si>
  <si>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</si>
  <si>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</si>
  <si>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03</t>
  </si>
  <si>
    <t>10</t>
  </si>
  <si>
    <t>090 00 04820</t>
  </si>
  <si>
    <t>090 00 04000</t>
  </si>
  <si>
    <t>090 00 00000</t>
  </si>
  <si>
    <t>990 00 04820</t>
  </si>
  <si>
    <t>Создание и содержание резерва запасов материально-технических, продовольствекнных, медицинских и иных средств для ликвидации чрезвычайных ситуаций на территории городского округа Тольятти</t>
  </si>
  <si>
    <t xml:space="preserve">Проект муниципальной программы «Развитие инфраструктуры градостроительной деятельности городского округа Тольятти на 2023-2027 годы» </t>
  </si>
  <si>
    <t>05</t>
  </si>
  <si>
    <t>Благоустройство</t>
  </si>
  <si>
    <t>990 00 04100</t>
  </si>
  <si>
    <t>06</t>
  </si>
  <si>
    <t>Сбор, удаление отходов и очистка сточных вод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</si>
  <si>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</si>
  <si>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</si>
  <si>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</si>
  <si>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240 00 04100</t>
  </si>
  <si>
    <t>100 00 04320</t>
  </si>
  <si>
    <t>Мероприятия в организациях, осуществляющих обеспечение градостроительной деятельности</t>
  </si>
  <si>
    <t>Жилищное хозяйство</t>
  </si>
  <si>
    <t>Расшифровка бюджетных ассигнований по главному распорядителю бюджетных средств-                                                                        департаменту градостроительной деятельности на 2026-2028 годы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</si>
</sst>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\ _₽"/>
  </numFmts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7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7" applyNumberFormat="1" applyFont="1" applyFill="1" applyBorder="1" applyAlignment="1">
      <alignment horizontal="center" vertical="center"/>
    </xf>
    <xf numFmtId="3" fontId="7" fillId="0" borderId="1" xfId="7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8" fillId="2" borderId="0" xfId="0" applyFont="1" applyFill="1"/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/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6"/>
  <sheetViews>
    <sheetView showZeros="0" tabSelected="1" zoomScale="75" zoomScaleNormal="75" zoomScaleSheetLayoutView="100" workbookViewId="0">
      <selection activeCell="P56" sqref="P56"/>
    </sheetView>
  </sheetViews>
  <sheetFormatPr defaultColWidth="9.140625" defaultRowHeight="16.5"/>
  <cols>
    <col min="1" max="1" width="56.85546875" style="1" customWidth="1"/>
    <col min="2" max="2" width="6" style="3" customWidth="1"/>
    <col min="3" max="4" width="5.85546875" style="3" customWidth="1"/>
    <col min="5" max="5" width="15.7109375" style="2" customWidth="1"/>
    <col min="6" max="6" width="7.5703125" style="3" customWidth="1"/>
    <col min="7" max="7" width="15" style="4" customWidth="1"/>
    <col min="8" max="8" width="17.5703125" style="33" customWidth="1"/>
    <col min="9" max="9" width="16.42578125" style="4" customWidth="1"/>
    <col min="10" max="16384" width="9.140625" style="4"/>
  </cols>
  <sheetData>
    <row r="1" spans="1:9" ht="46.9" customHeight="1">
      <c r="A1" s="48" t="s">
        <v>94</v>
      </c>
      <c r="B1" s="48"/>
      <c r="C1" s="48"/>
      <c r="D1" s="48"/>
      <c r="E1" s="48"/>
      <c r="F1" s="48"/>
      <c r="G1" s="48"/>
      <c r="H1" s="48"/>
      <c r="I1" s="48"/>
    </row>
    <row r="2" spans="1:9" ht="22.5">
      <c r="A2" s="49"/>
      <c r="B2" s="49"/>
      <c r="C2" s="49"/>
      <c r="D2" s="49"/>
      <c r="E2" s="49"/>
      <c r="F2" s="49"/>
      <c r="G2" s="49"/>
      <c r="H2" s="49"/>
      <c r="I2" s="49"/>
    </row>
    <row r="3" spans="1:9" ht="44.25" customHeight="1">
      <c r="A3" s="50" t="s">
        <v>0</v>
      </c>
      <c r="B3" s="51" t="s">
        <v>1</v>
      </c>
      <c r="C3" s="52" t="s">
        <v>2</v>
      </c>
      <c r="D3" s="52" t="s">
        <v>3</v>
      </c>
      <c r="E3" s="52" t="s">
        <v>4</v>
      </c>
      <c r="F3" s="52" t="s">
        <v>5</v>
      </c>
      <c r="G3" s="47" t="s">
        <v>63</v>
      </c>
      <c r="H3" s="47"/>
      <c r="I3" s="47"/>
    </row>
    <row r="4" spans="1:9" ht="56.25" customHeight="1">
      <c r="A4" s="50"/>
      <c r="B4" s="51"/>
      <c r="C4" s="52"/>
      <c r="D4" s="52"/>
      <c r="E4" s="52"/>
      <c r="F4" s="52"/>
      <c r="G4" s="17">
        <v>2026</v>
      </c>
      <c r="H4" s="11">
        <v>2027</v>
      </c>
      <c r="I4" s="17">
        <v>2028</v>
      </c>
    </row>
    <row r="5" spans="1:9" ht="78" customHeight="1">
      <c r="A5" s="9" t="s">
        <v>56</v>
      </c>
      <c r="B5" s="14">
        <v>914</v>
      </c>
      <c r="C5" s="15"/>
      <c r="D5" s="15"/>
      <c r="E5" s="15"/>
      <c r="F5" s="15"/>
      <c r="G5" s="16">
        <f>G6+G12+G26+G33+G75+G81+G57+G63+G69+G51</f>
        <v>89178</v>
      </c>
      <c r="H5" s="16">
        <f>H6+H12+H26+H33+H75+H81+H57+H69</f>
        <v>53499</v>
      </c>
      <c r="I5" s="16">
        <f>I6+I12+I26+I33+I75+I81+I57+I69</f>
        <v>40403</v>
      </c>
    </row>
    <row r="6" spans="1:9" ht="29.25" hidden="1" customHeight="1">
      <c r="A6" s="17" t="s">
        <v>19</v>
      </c>
      <c r="B6" s="17">
        <v>914</v>
      </c>
      <c r="C6" s="13" t="s">
        <v>13</v>
      </c>
      <c r="D6" s="13" t="s">
        <v>20</v>
      </c>
      <c r="E6" s="13"/>
      <c r="F6" s="15"/>
      <c r="G6" s="24">
        <f t="shared" ref="G6:I10" si="0">G7</f>
        <v>0</v>
      </c>
      <c r="H6" s="12">
        <f>H7</f>
        <v>0</v>
      </c>
      <c r="I6" s="24">
        <f t="shared" si="0"/>
        <v>0</v>
      </c>
    </row>
    <row r="7" spans="1:9" s="10" customFormat="1" ht="30.75" hidden="1" customHeight="1">
      <c r="A7" s="19" t="s">
        <v>22</v>
      </c>
      <c r="B7" s="19">
        <v>914</v>
      </c>
      <c r="C7" s="20" t="s">
        <v>13</v>
      </c>
      <c r="D7" s="20" t="s">
        <v>20</v>
      </c>
      <c r="E7" s="20" t="s">
        <v>50</v>
      </c>
      <c r="F7" s="21"/>
      <c r="G7" s="18">
        <f>G8</f>
        <v>0</v>
      </c>
      <c r="H7" s="27">
        <f t="shared" si="0"/>
        <v>0</v>
      </c>
      <c r="I7" s="18">
        <f t="shared" si="0"/>
        <v>0</v>
      </c>
    </row>
    <row r="8" spans="1:9" s="10" customFormat="1" ht="32.25" hidden="1" customHeight="1">
      <c r="A8" s="6" t="s">
        <v>12</v>
      </c>
      <c r="B8" s="19">
        <v>914</v>
      </c>
      <c r="C8" s="20" t="s">
        <v>13</v>
      </c>
      <c r="D8" s="20" t="s">
        <v>20</v>
      </c>
      <c r="E8" s="20" t="s">
        <v>24</v>
      </c>
      <c r="F8" s="21"/>
      <c r="G8" s="18">
        <f>G9</f>
        <v>0</v>
      </c>
      <c r="H8" s="27">
        <f t="shared" si="0"/>
        <v>0</v>
      </c>
      <c r="I8" s="18">
        <f t="shared" si="0"/>
        <v>0</v>
      </c>
    </row>
    <row r="9" spans="1:9" s="10" customFormat="1" ht="40.5" hidden="1" customHeight="1">
      <c r="A9" s="6" t="s">
        <v>21</v>
      </c>
      <c r="B9" s="19">
        <v>914</v>
      </c>
      <c r="C9" s="23" t="s">
        <v>13</v>
      </c>
      <c r="D9" s="23" t="s">
        <v>20</v>
      </c>
      <c r="E9" s="23" t="s">
        <v>25</v>
      </c>
      <c r="F9" s="21"/>
      <c r="G9" s="18">
        <f>G10</f>
        <v>0</v>
      </c>
      <c r="H9" s="27">
        <f t="shared" si="0"/>
        <v>0</v>
      </c>
      <c r="I9" s="18">
        <f t="shared" si="0"/>
        <v>0</v>
      </c>
    </row>
    <row r="10" spans="1:9" s="10" customFormat="1" ht="21.75" hidden="1" customHeight="1">
      <c r="A10" s="6" t="s">
        <v>26</v>
      </c>
      <c r="B10" s="19">
        <v>914</v>
      </c>
      <c r="C10" s="7" t="s">
        <v>13</v>
      </c>
      <c r="D10" s="7" t="s">
        <v>20</v>
      </c>
      <c r="E10" s="7" t="s">
        <v>25</v>
      </c>
      <c r="F10" s="7" t="s">
        <v>27</v>
      </c>
      <c r="G10" s="18">
        <f>G11</f>
        <v>0</v>
      </c>
      <c r="H10" s="27">
        <f t="shared" si="0"/>
        <v>0</v>
      </c>
      <c r="I10" s="18">
        <f t="shared" si="0"/>
        <v>0</v>
      </c>
    </row>
    <row r="11" spans="1:9" s="10" customFormat="1" ht="57" hidden="1" customHeight="1">
      <c r="A11" s="8" t="s">
        <v>65</v>
      </c>
      <c r="B11" s="19">
        <v>914</v>
      </c>
      <c r="C11" s="7" t="s">
        <v>13</v>
      </c>
      <c r="D11" s="7" t="s">
        <v>20</v>
      </c>
      <c r="E11" s="7" t="s">
        <v>25</v>
      </c>
      <c r="F11" s="7" t="s">
        <v>64</v>
      </c>
      <c r="G11" s="18"/>
      <c r="H11" s="27">
        <v>0</v>
      </c>
      <c r="I11" s="18">
        <v>0</v>
      </c>
    </row>
    <row r="12" spans="1:9" s="5" customFormat="1" ht="78.599999999999994" customHeight="1">
      <c r="A12" s="11" t="s">
        <v>72</v>
      </c>
      <c r="B12" s="46">
        <v>914</v>
      </c>
      <c r="C12" s="45" t="s">
        <v>74</v>
      </c>
      <c r="D12" s="45" t="s">
        <v>75</v>
      </c>
      <c r="E12" s="45"/>
      <c r="F12" s="45"/>
      <c r="G12" s="24">
        <f>G18</f>
        <v>14244</v>
      </c>
      <c r="H12" s="24">
        <f>H18</f>
        <v>100</v>
      </c>
      <c r="I12" s="24">
        <f>I18</f>
        <v>100</v>
      </c>
    </row>
    <row r="13" spans="1:9" s="10" customFormat="1" ht="103.9" hidden="1" customHeight="1">
      <c r="A13" s="8" t="s">
        <v>73</v>
      </c>
      <c r="B13" s="19">
        <v>914</v>
      </c>
      <c r="C13" s="7" t="s">
        <v>74</v>
      </c>
      <c r="D13" s="7" t="s">
        <v>75</v>
      </c>
      <c r="E13" s="7" t="s">
        <v>78</v>
      </c>
      <c r="F13" s="7"/>
      <c r="G13" s="18">
        <f t="shared" ref="G13:H16" si="1">G14</f>
        <v>0</v>
      </c>
      <c r="H13" s="27">
        <f t="shared" si="1"/>
        <v>0</v>
      </c>
      <c r="I13" s="18"/>
    </row>
    <row r="14" spans="1:9" s="10" customFormat="1" ht="31.9" hidden="1" customHeight="1">
      <c r="A14" s="6" t="s">
        <v>12</v>
      </c>
      <c r="B14" s="19">
        <v>914</v>
      </c>
      <c r="C14" s="7" t="s">
        <v>74</v>
      </c>
      <c r="D14" s="7" t="s">
        <v>75</v>
      </c>
      <c r="E14" s="7" t="s">
        <v>77</v>
      </c>
      <c r="F14" s="7"/>
      <c r="G14" s="18">
        <f t="shared" si="1"/>
        <v>0</v>
      </c>
      <c r="H14" s="27">
        <f t="shared" si="1"/>
        <v>0</v>
      </c>
      <c r="I14" s="18"/>
    </row>
    <row r="15" spans="1:9" s="10" customFormat="1" ht="95.25" hidden="1" customHeight="1">
      <c r="A15" s="6" t="s">
        <v>80</v>
      </c>
      <c r="B15" s="19">
        <v>914</v>
      </c>
      <c r="C15" s="7" t="s">
        <v>74</v>
      </c>
      <c r="D15" s="7" t="s">
        <v>75</v>
      </c>
      <c r="E15" s="7" t="s">
        <v>76</v>
      </c>
      <c r="F15" s="7"/>
      <c r="G15" s="18">
        <f t="shared" si="1"/>
        <v>0</v>
      </c>
      <c r="H15" s="27">
        <f t="shared" si="1"/>
        <v>0</v>
      </c>
      <c r="I15" s="18"/>
    </row>
    <row r="16" spans="1:9" s="10" customFormat="1" ht="44.25" hidden="1" customHeight="1">
      <c r="A16" s="6" t="s">
        <v>46</v>
      </c>
      <c r="B16" s="19">
        <v>914</v>
      </c>
      <c r="C16" s="7" t="s">
        <v>74</v>
      </c>
      <c r="D16" s="7" t="s">
        <v>75</v>
      </c>
      <c r="E16" s="7" t="s">
        <v>76</v>
      </c>
      <c r="F16" s="7" t="s">
        <v>15</v>
      </c>
      <c r="G16" s="18">
        <f t="shared" si="1"/>
        <v>0</v>
      </c>
      <c r="H16" s="27">
        <f t="shared" si="1"/>
        <v>0</v>
      </c>
      <c r="I16" s="18"/>
    </row>
    <row r="17" spans="1:9" s="10" customFormat="1" ht="48.75" hidden="1" customHeight="1">
      <c r="A17" s="6" t="s">
        <v>17</v>
      </c>
      <c r="B17" s="19">
        <v>914</v>
      </c>
      <c r="C17" s="7" t="s">
        <v>74</v>
      </c>
      <c r="D17" s="7" t="s">
        <v>75</v>
      </c>
      <c r="E17" s="7" t="s">
        <v>76</v>
      </c>
      <c r="F17" s="7" t="s">
        <v>18</v>
      </c>
      <c r="G17" s="18"/>
      <c r="H17" s="27"/>
      <c r="I17" s="18"/>
    </row>
    <row r="18" spans="1:9" s="10" customFormat="1" ht="39" customHeight="1">
      <c r="A18" s="6" t="s">
        <v>22</v>
      </c>
      <c r="B18" s="6">
        <v>914</v>
      </c>
      <c r="C18" s="7" t="s">
        <v>74</v>
      </c>
      <c r="D18" s="7" t="s">
        <v>75</v>
      </c>
      <c r="E18" s="7" t="s">
        <v>23</v>
      </c>
      <c r="F18" s="7"/>
      <c r="G18" s="18">
        <f>G19</f>
        <v>14244</v>
      </c>
      <c r="H18" s="27">
        <f>H19</f>
        <v>100</v>
      </c>
      <c r="I18" s="18">
        <f t="shared" ref="I18:I24" si="2">I19</f>
        <v>100</v>
      </c>
    </row>
    <row r="19" spans="1:9" s="10" customFormat="1" ht="39.75" customHeight="1">
      <c r="A19" s="6" t="s">
        <v>12</v>
      </c>
      <c r="B19" s="6">
        <v>914</v>
      </c>
      <c r="C19" s="7" t="s">
        <v>74</v>
      </c>
      <c r="D19" s="7" t="s">
        <v>75</v>
      </c>
      <c r="E19" s="7" t="s">
        <v>24</v>
      </c>
      <c r="F19" s="7"/>
      <c r="G19" s="18">
        <f>G23+G20</f>
        <v>14244</v>
      </c>
      <c r="H19" s="27">
        <f>H23</f>
        <v>100</v>
      </c>
      <c r="I19" s="18">
        <f>I23</f>
        <v>100</v>
      </c>
    </row>
    <row r="20" spans="1:9" s="10" customFormat="1" ht="37.5" customHeight="1">
      <c r="A20" s="6" t="s">
        <v>32</v>
      </c>
      <c r="B20" s="6">
        <v>914</v>
      </c>
      <c r="C20" s="7" t="s">
        <v>74</v>
      </c>
      <c r="D20" s="7" t="s">
        <v>75</v>
      </c>
      <c r="E20" s="7" t="s">
        <v>84</v>
      </c>
      <c r="F20" s="7"/>
      <c r="G20" s="18">
        <f>G21</f>
        <v>14178</v>
      </c>
      <c r="H20" s="27"/>
      <c r="I20" s="18"/>
    </row>
    <row r="21" spans="1:9" s="10" customFormat="1" ht="47.45" customHeight="1">
      <c r="A21" s="6" t="s">
        <v>39</v>
      </c>
      <c r="B21" s="6">
        <v>914</v>
      </c>
      <c r="C21" s="7" t="s">
        <v>74</v>
      </c>
      <c r="D21" s="7" t="s">
        <v>75</v>
      </c>
      <c r="E21" s="7" t="s">
        <v>84</v>
      </c>
      <c r="F21" s="7" t="s">
        <v>40</v>
      </c>
      <c r="G21" s="18">
        <f>G22</f>
        <v>14178</v>
      </c>
      <c r="H21" s="27"/>
      <c r="I21" s="18"/>
    </row>
    <row r="22" spans="1:9" s="10" customFormat="1" ht="39.75" customHeight="1">
      <c r="A22" s="6" t="s">
        <v>32</v>
      </c>
      <c r="B22" s="6">
        <v>914</v>
      </c>
      <c r="C22" s="7" t="s">
        <v>74</v>
      </c>
      <c r="D22" s="7" t="s">
        <v>75</v>
      </c>
      <c r="E22" s="7" t="s">
        <v>84</v>
      </c>
      <c r="F22" s="7" t="s">
        <v>41</v>
      </c>
      <c r="G22" s="18">
        <v>14178</v>
      </c>
      <c r="H22" s="27"/>
      <c r="I22" s="18"/>
    </row>
    <row r="23" spans="1:9" s="10" customFormat="1" ht="52.5" customHeight="1">
      <c r="A23" s="6" t="s">
        <v>80</v>
      </c>
      <c r="B23" s="6">
        <v>914</v>
      </c>
      <c r="C23" s="7" t="s">
        <v>74</v>
      </c>
      <c r="D23" s="7" t="s">
        <v>75</v>
      </c>
      <c r="E23" s="7" t="s">
        <v>79</v>
      </c>
      <c r="F23" s="7"/>
      <c r="G23" s="18">
        <f>G24</f>
        <v>66</v>
      </c>
      <c r="H23" s="27">
        <f>H24</f>
        <v>100</v>
      </c>
      <c r="I23" s="18">
        <f t="shared" si="2"/>
        <v>100</v>
      </c>
    </row>
    <row r="24" spans="1:9" s="10" customFormat="1" ht="52.5" customHeight="1">
      <c r="A24" s="6" t="s">
        <v>46</v>
      </c>
      <c r="B24" s="6">
        <v>914</v>
      </c>
      <c r="C24" s="7" t="s">
        <v>74</v>
      </c>
      <c r="D24" s="7" t="s">
        <v>75</v>
      </c>
      <c r="E24" s="7" t="s">
        <v>79</v>
      </c>
      <c r="F24" s="7" t="s">
        <v>15</v>
      </c>
      <c r="G24" s="18">
        <f>G25</f>
        <v>66</v>
      </c>
      <c r="H24" s="27">
        <f>H25</f>
        <v>100</v>
      </c>
      <c r="I24" s="18">
        <f t="shared" si="2"/>
        <v>100</v>
      </c>
    </row>
    <row r="25" spans="1:9" s="10" customFormat="1" ht="52.5" customHeight="1">
      <c r="A25" s="6" t="s">
        <v>17</v>
      </c>
      <c r="B25" s="6">
        <v>914</v>
      </c>
      <c r="C25" s="7" t="s">
        <v>74</v>
      </c>
      <c r="D25" s="7" t="s">
        <v>75</v>
      </c>
      <c r="E25" s="7" t="s">
        <v>79</v>
      </c>
      <c r="F25" s="7" t="s">
        <v>18</v>
      </c>
      <c r="G25" s="18">
        <v>66</v>
      </c>
      <c r="H25" s="27">
        <v>100</v>
      </c>
      <c r="I25" s="18">
        <v>100</v>
      </c>
    </row>
    <row r="26" spans="1:9" s="10" customFormat="1" ht="31.5" hidden="1" customHeight="1">
      <c r="A26" s="17" t="s">
        <v>47</v>
      </c>
      <c r="B26" s="17">
        <v>914</v>
      </c>
      <c r="C26" s="13" t="s">
        <v>14</v>
      </c>
      <c r="D26" s="13" t="s">
        <v>31</v>
      </c>
      <c r="E26" s="13"/>
      <c r="F26" s="15"/>
      <c r="G26" s="24">
        <f t="shared" ref="G26" si="3">G27</f>
        <v>0</v>
      </c>
      <c r="H26" s="12">
        <f t="shared" ref="H26" si="4">H27</f>
        <v>0</v>
      </c>
      <c r="I26" s="24">
        <f t="shared" ref="I26" si="5">I27</f>
        <v>0</v>
      </c>
    </row>
    <row r="27" spans="1:9" s="10" customFormat="1" ht="65.25" hidden="1" customHeight="1">
      <c r="A27" s="6" t="s">
        <v>61</v>
      </c>
      <c r="B27" s="6">
        <v>914</v>
      </c>
      <c r="C27" s="20" t="s">
        <v>48</v>
      </c>
      <c r="D27" s="20" t="s">
        <v>31</v>
      </c>
      <c r="E27" s="20" t="s">
        <v>33</v>
      </c>
      <c r="F27" s="15"/>
      <c r="G27" s="18">
        <f>G28</f>
        <v>0</v>
      </c>
      <c r="H27" s="27">
        <f t="shared" ref="H27:I31" si="6">H28</f>
        <v>0</v>
      </c>
      <c r="I27" s="18">
        <f t="shared" si="6"/>
        <v>0</v>
      </c>
    </row>
    <row r="28" spans="1:9" s="10" customFormat="1" ht="71.25" hidden="1" customHeight="1">
      <c r="A28" s="19" t="s">
        <v>62</v>
      </c>
      <c r="B28" s="6">
        <v>914</v>
      </c>
      <c r="C28" s="20" t="s">
        <v>48</v>
      </c>
      <c r="D28" s="20" t="s">
        <v>31</v>
      </c>
      <c r="E28" s="20" t="s">
        <v>34</v>
      </c>
      <c r="F28" s="21"/>
      <c r="G28" s="18">
        <f>G29</f>
        <v>0</v>
      </c>
      <c r="H28" s="27">
        <f t="shared" si="6"/>
        <v>0</v>
      </c>
      <c r="I28" s="18">
        <f t="shared" si="6"/>
        <v>0</v>
      </c>
    </row>
    <row r="29" spans="1:9" s="10" customFormat="1" ht="29.25" hidden="1" customHeight="1">
      <c r="A29" s="6" t="s">
        <v>12</v>
      </c>
      <c r="B29" s="6">
        <v>914</v>
      </c>
      <c r="C29" s="20" t="s">
        <v>48</v>
      </c>
      <c r="D29" s="20" t="s">
        <v>31</v>
      </c>
      <c r="E29" s="20" t="s">
        <v>35</v>
      </c>
      <c r="F29" s="21"/>
      <c r="G29" s="18">
        <f>G30</f>
        <v>0</v>
      </c>
      <c r="H29" s="27">
        <f t="shared" si="6"/>
        <v>0</v>
      </c>
      <c r="I29" s="18">
        <f t="shared" si="6"/>
        <v>0</v>
      </c>
    </row>
    <row r="30" spans="1:9" s="10" customFormat="1" ht="21.75" hidden="1" customHeight="1">
      <c r="A30" s="6" t="s">
        <v>32</v>
      </c>
      <c r="B30" s="6">
        <v>914</v>
      </c>
      <c r="C30" s="23" t="s">
        <v>48</v>
      </c>
      <c r="D30" s="23" t="s">
        <v>31</v>
      </c>
      <c r="E30" s="23" t="s">
        <v>49</v>
      </c>
      <c r="F30" s="21"/>
      <c r="G30" s="18">
        <f>G31</f>
        <v>0</v>
      </c>
      <c r="H30" s="27">
        <f t="shared" si="6"/>
        <v>0</v>
      </c>
      <c r="I30" s="18">
        <f t="shared" si="6"/>
        <v>0</v>
      </c>
    </row>
    <row r="31" spans="1:9" s="10" customFormat="1" ht="44.25" hidden="1" customHeight="1">
      <c r="A31" s="6" t="s">
        <v>39</v>
      </c>
      <c r="B31" s="6">
        <v>914</v>
      </c>
      <c r="C31" s="7" t="s">
        <v>48</v>
      </c>
      <c r="D31" s="7" t="s">
        <v>31</v>
      </c>
      <c r="E31" s="7" t="s">
        <v>49</v>
      </c>
      <c r="F31" s="7" t="s">
        <v>40</v>
      </c>
      <c r="G31" s="18">
        <f>G32</f>
        <v>0</v>
      </c>
      <c r="H31" s="27">
        <f t="shared" si="6"/>
        <v>0</v>
      </c>
      <c r="I31" s="18">
        <f t="shared" si="6"/>
        <v>0</v>
      </c>
    </row>
    <row r="32" spans="1:9" s="10" customFormat="1" ht="23.25" hidden="1" customHeight="1">
      <c r="A32" s="6" t="s">
        <v>32</v>
      </c>
      <c r="B32" s="6">
        <v>914</v>
      </c>
      <c r="C32" s="7" t="s">
        <v>48</v>
      </c>
      <c r="D32" s="7" t="s">
        <v>31</v>
      </c>
      <c r="E32" s="7" t="s">
        <v>49</v>
      </c>
      <c r="F32" s="7" t="s">
        <v>41</v>
      </c>
      <c r="G32" s="18"/>
      <c r="H32" s="27"/>
      <c r="I32" s="18">
        <v>0</v>
      </c>
    </row>
    <row r="33" spans="1:9" ht="40.5" customHeight="1">
      <c r="A33" s="17" t="s">
        <v>28</v>
      </c>
      <c r="B33" s="25">
        <v>914</v>
      </c>
      <c r="C33" s="13" t="s">
        <v>14</v>
      </c>
      <c r="D33" s="13" t="s">
        <v>29</v>
      </c>
      <c r="E33" s="13"/>
      <c r="F33" s="26"/>
      <c r="G33" s="24">
        <f>G34+G46</f>
        <v>35646</v>
      </c>
      <c r="H33" s="12">
        <f>H34+H46</f>
        <v>40303</v>
      </c>
      <c r="I33" s="24">
        <f>I34+I46</f>
        <v>40303</v>
      </c>
    </row>
    <row r="34" spans="1:9" ht="61.5" customHeight="1">
      <c r="A34" s="6" t="s">
        <v>81</v>
      </c>
      <c r="B34" s="6">
        <v>914</v>
      </c>
      <c r="C34" s="7" t="s">
        <v>14</v>
      </c>
      <c r="D34" s="7" t="s">
        <v>29</v>
      </c>
      <c r="E34" s="7" t="s">
        <v>53</v>
      </c>
      <c r="F34" s="7"/>
      <c r="G34" s="18">
        <f>G35+G39</f>
        <v>33484</v>
      </c>
      <c r="H34" s="18">
        <f>H35+H39</f>
        <v>36423</v>
      </c>
      <c r="I34" s="18">
        <f>I35+I39</f>
        <v>36423</v>
      </c>
    </row>
    <row r="35" spans="1:9" ht="36.75" customHeight="1">
      <c r="A35" s="6" t="s">
        <v>30</v>
      </c>
      <c r="B35" s="6">
        <v>914</v>
      </c>
      <c r="C35" s="7" t="s">
        <v>14</v>
      </c>
      <c r="D35" s="7" t="s">
        <v>37</v>
      </c>
      <c r="E35" s="7" t="s">
        <v>57</v>
      </c>
      <c r="F35" s="7"/>
      <c r="G35" s="18">
        <f t="shared" ref="G35:I37" si="7">G36</f>
        <v>25163</v>
      </c>
      <c r="H35" s="27">
        <f t="shared" si="7"/>
        <v>25163</v>
      </c>
      <c r="I35" s="27">
        <f t="shared" si="7"/>
        <v>25163</v>
      </c>
    </row>
    <row r="36" spans="1:9" ht="42.75" customHeight="1">
      <c r="A36" s="6" t="s">
        <v>38</v>
      </c>
      <c r="B36" s="6">
        <v>914</v>
      </c>
      <c r="C36" s="7" t="s">
        <v>14</v>
      </c>
      <c r="D36" s="7" t="s">
        <v>37</v>
      </c>
      <c r="E36" s="7" t="s">
        <v>58</v>
      </c>
      <c r="F36" s="7"/>
      <c r="G36" s="18">
        <f>G37</f>
        <v>25163</v>
      </c>
      <c r="H36" s="27">
        <f t="shared" si="7"/>
        <v>25163</v>
      </c>
      <c r="I36" s="27">
        <f>I37</f>
        <v>25163</v>
      </c>
    </row>
    <row r="37" spans="1:9" ht="54.75" customHeight="1">
      <c r="A37" s="6" t="s">
        <v>9</v>
      </c>
      <c r="B37" s="6">
        <v>914</v>
      </c>
      <c r="C37" s="7" t="s">
        <v>14</v>
      </c>
      <c r="D37" s="7" t="s">
        <v>37</v>
      </c>
      <c r="E37" s="7" t="s">
        <v>58</v>
      </c>
      <c r="F37" s="7" t="s">
        <v>10</v>
      </c>
      <c r="G37" s="18">
        <f>G38</f>
        <v>25163</v>
      </c>
      <c r="H37" s="27">
        <f t="shared" si="7"/>
        <v>25163</v>
      </c>
      <c r="I37" s="27">
        <f t="shared" si="7"/>
        <v>25163</v>
      </c>
    </row>
    <row r="38" spans="1:9" ht="28.5" customHeight="1">
      <c r="A38" s="6" t="s">
        <v>11</v>
      </c>
      <c r="B38" s="6">
        <v>914</v>
      </c>
      <c r="C38" s="7" t="s">
        <v>14</v>
      </c>
      <c r="D38" s="7" t="s">
        <v>37</v>
      </c>
      <c r="E38" s="7" t="s">
        <v>58</v>
      </c>
      <c r="F38" s="7" t="s">
        <v>16</v>
      </c>
      <c r="G38" s="18">
        <v>25163</v>
      </c>
      <c r="H38" s="27">
        <v>25163</v>
      </c>
      <c r="I38" s="27">
        <v>25163</v>
      </c>
    </row>
    <row r="39" spans="1:9" ht="38.25" customHeight="1">
      <c r="A39" s="6" t="s">
        <v>12</v>
      </c>
      <c r="B39" s="6">
        <v>914</v>
      </c>
      <c r="C39" s="7" t="s">
        <v>14</v>
      </c>
      <c r="D39" s="7" t="s">
        <v>29</v>
      </c>
      <c r="E39" s="7" t="s">
        <v>54</v>
      </c>
      <c r="F39" s="7"/>
      <c r="G39" s="18">
        <f>G40+G43</f>
        <v>8321</v>
      </c>
      <c r="H39" s="18">
        <f t="shared" ref="H39:I39" si="8">H40+H43</f>
        <v>11260</v>
      </c>
      <c r="I39" s="18">
        <f t="shared" si="8"/>
        <v>11260</v>
      </c>
    </row>
    <row r="40" spans="1:9" ht="33" customHeight="1">
      <c r="A40" s="6" t="s">
        <v>36</v>
      </c>
      <c r="B40" s="6">
        <v>914</v>
      </c>
      <c r="C40" s="7" t="s">
        <v>14</v>
      </c>
      <c r="D40" s="7" t="s">
        <v>37</v>
      </c>
      <c r="E40" s="7" t="s">
        <v>55</v>
      </c>
      <c r="F40" s="7"/>
      <c r="G40" s="18">
        <f>G41</f>
        <v>7990</v>
      </c>
      <c r="H40" s="27">
        <f t="shared" ref="H40:I41" si="9">H41</f>
        <v>11260</v>
      </c>
      <c r="I40" s="27">
        <f>I41</f>
        <v>11260</v>
      </c>
    </row>
    <row r="41" spans="1:9" ht="45" customHeight="1">
      <c r="A41" s="6" t="s">
        <v>46</v>
      </c>
      <c r="B41" s="6">
        <v>914</v>
      </c>
      <c r="C41" s="7" t="s">
        <v>14</v>
      </c>
      <c r="D41" s="7" t="s">
        <v>37</v>
      </c>
      <c r="E41" s="7" t="s">
        <v>55</v>
      </c>
      <c r="F41" s="7" t="s">
        <v>15</v>
      </c>
      <c r="G41" s="18">
        <f>G42</f>
        <v>7990</v>
      </c>
      <c r="H41" s="27">
        <f t="shared" si="9"/>
        <v>11260</v>
      </c>
      <c r="I41" s="27">
        <f t="shared" si="9"/>
        <v>11260</v>
      </c>
    </row>
    <row r="42" spans="1:9" ht="49.5">
      <c r="A42" s="6" t="s">
        <v>17</v>
      </c>
      <c r="B42" s="6">
        <v>914</v>
      </c>
      <c r="C42" s="7" t="s">
        <v>14</v>
      </c>
      <c r="D42" s="7" t="s">
        <v>37</v>
      </c>
      <c r="E42" s="7" t="s">
        <v>55</v>
      </c>
      <c r="F42" s="7" t="s">
        <v>18</v>
      </c>
      <c r="G42" s="18">
        <f>1040+6950</f>
        <v>7990</v>
      </c>
      <c r="H42" s="27">
        <f>1040+10220</f>
        <v>11260</v>
      </c>
      <c r="I42" s="27">
        <f>1040+10220</f>
        <v>11260</v>
      </c>
    </row>
    <row r="43" spans="1:9" ht="51.75" customHeight="1">
      <c r="A43" s="6" t="s">
        <v>92</v>
      </c>
      <c r="B43" s="6">
        <v>914</v>
      </c>
      <c r="C43" s="7" t="s">
        <v>14</v>
      </c>
      <c r="D43" s="7" t="s">
        <v>37</v>
      </c>
      <c r="E43" s="7" t="s">
        <v>91</v>
      </c>
      <c r="F43" s="7"/>
      <c r="G43" s="18">
        <f>G44</f>
        <v>331</v>
      </c>
      <c r="H43" s="27"/>
      <c r="I43" s="27"/>
    </row>
    <row r="44" spans="1:9" ht="33">
      <c r="A44" s="6" t="s">
        <v>9</v>
      </c>
      <c r="B44" s="6">
        <v>914</v>
      </c>
      <c r="C44" s="7" t="s">
        <v>14</v>
      </c>
      <c r="D44" s="7" t="s">
        <v>37</v>
      </c>
      <c r="E44" s="7" t="s">
        <v>91</v>
      </c>
      <c r="F44" s="7" t="s">
        <v>10</v>
      </c>
      <c r="G44" s="18">
        <f>G45</f>
        <v>331</v>
      </c>
      <c r="H44" s="27"/>
      <c r="I44" s="27"/>
    </row>
    <row r="45" spans="1:9" ht="24.75" customHeight="1">
      <c r="A45" s="6" t="s">
        <v>11</v>
      </c>
      <c r="B45" s="6">
        <v>914</v>
      </c>
      <c r="C45" s="7" t="s">
        <v>14</v>
      </c>
      <c r="D45" s="7" t="s">
        <v>37</v>
      </c>
      <c r="E45" s="7" t="s">
        <v>91</v>
      </c>
      <c r="F45" s="7" t="s">
        <v>16</v>
      </c>
      <c r="G45" s="18">
        <v>331</v>
      </c>
      <c r="H45" s="27"/>
      <c r="I45" s="27"/>
    </row>
    <row r="46" spans="1:9" ht="40.5" customHeight="1">
      <c r="A46" s="6" t="s">
        <v>22</v>
      </c>
      <c r="B46" s="6">
        <v>914</v>
      </c>
      <c r="C46" s="7" t="s">
        <v>14</v>
      </c>
      <c r="D46" s="7" t="s">
        <v>29</v>
      </c>
      <c r="E46" s="7" t="s">
        <v>23</v>
      </c>
      <c r="F46" s="7"/>
      <c r="G46" s="18">
        <f>G47</f>
        <v>2162</v>
      </c>
      <c r="H46" s="27">
        <f t="shared" ref="H46:I46" si="10">H47</f>
        <v>3880</v>
      </c>
      <c r="I46" s="18">
        <f t="shared" si="10"/>
        <v>3880</v>
      </c>
    </row>
    <row r="47" spans="1:9" ht="32.25" customHeight="1">
      <c r="A47" s="6" t="s">
        <v>12</v>
      </c>
      <c r="B47" s="6">
        <v>914</v>
      </c>
      <c r="C47" s="7" t="s">
        <v>14</v>
      </c>
      <c r="D47" s="7" t="s">
        <v>29</v>
      </c>
      <c r="E47" s="7" t="s">
        <v>24</v>
      </c>
      <c r="F47" s="7"/>
      <c r="G47" s="18">
        <f>G49</f>
        <v>2162</v>
      </c>
      <c r="H47" s="27">
        <f t="shared" ref="H47:I47" si="11">H49</f>
        <v>3880</v>
      </c>
      <c r="I47" s="18">
        <f t="shared" si="11"/>
        <v>3880</v>
      </c>
    </row>
    <row r="48" spans="1:9" ht="28.5" customHeight="1">
      <c r="A48" s="6" t="s">
        <v>52</v>
      </c>
      <c r="B48" s="6">
        <v>914</v>
      </c>
      <c r="C48" s="7" t="s">
        <v>14</v>
      </c>
      <c r="D48" s="7" t="s">
        <v>29</v>
      </c>
      <c r="E48" s="7" t="s">
        <v>51</v>
      </c>
      <c r="F48" s="7"/>
      <c r="G48" s="18">
        <f>G49</f>
        <v>2162</v>
      </c>
      <c r="H48" s="27">
        <f t="shared" ref="H48:I48" si="12">H49</f>
        <v>3880</v>
      </c>
      <c r="I48" s="18">
        <f t="shared" si="12"/>
        <v>3880</v>
      </c>
    </row>
    <row r="49" spans="1:14" ht="42.75" customHeight="1">
      <c r="A49" s="6" t="s">
        <v>46</v>
      </c>
      <c r="B49" s="6">
        <v>914</v>
      </c>
      <c r="C49" s="7" t="s">
        <v>14</v>
      </c>
      <c r="D49" s="7" t="s">
        <v>29</v>
      </c>
      <c r="E49" s="7" t="s">
        <v>51</v>
      </c>
      <c r="F49" s="7" t="s">
        <v>15</v>
      </c>
      <c r="G49" s="18">
        <f>G50</f>
        <v>2162</v>
      </c>
      <c r="H49" s="27">
        <f t="shared" ref="H49:I49" si="13">H50</f>
        <v>3880</v>
      </c>
      <c r="I49" s="18">
        <f t="shared" si="13"/>
        <v>3880</v>
      </c>
    </row>
    <row r="50" spans="1:14" ht="54.75" customHeight="1">
      <c r="A50" s="6" t="s">
        <v>17</v>
      </c>
      <c r="B50" s="6">
        <v>914</v>
      </c>
      <c r="C50" s="7" t="s">
        <v>14</v>
      </c>
      <c r="D50" s="7" t="s">
        <v>29</v>
      </c>
      <c r="E50" s="7" t="s">
        <v>51</v>
      </c>
      <c r="F50" s="7" t="s">
        <v>18</v>
      </c>
      <c r="G50" s="18">
        <f>1282+100+780</f>
        <v>2162</v>
      </c>
      <c r="H50" s="27">
        <f>780+100+3000</f>
        <v>3880</v>
      </c>
      <c r="I50" s="18">
        <f>3000+100+780</f>
        <v>3880</v>
      </c>
    </row>
    <row r="51" spans="1:14" ht="54.75" customHeight="1">
      <c r="A51" s="17" t="s">
        <v>93</v>
      </c>
      <c r="B51" s="17">
        <v>914</v>
      </c>
      <c r="C51" s="45" t="s">
        <v>82</v>
      </c>
      <c r="D51" s="45" t="s">
        <v>13</v>
      </c>
      <c r="E51" s="45"/>
      <c r="F51" s="45"/>
      <c r="G51" s="24">
        <f>G52</f>
        <v>600</v>
      </c>
      <c r="H51" s="12"/>
      <c r="I51" s="24"/>
    </row>
    <row r="52" spans="1:14" ht="37.5" customHeight="1">
      <c r="A52" s="6" t="s">
        <v>22</v>
      </c>
      <c r="B52" s="6">
        <v>914</v>
      </c>
      <c r="C52" s="7" t="s">
        <v>82</v>
      </c>
      <c r="D52" s="7" t="s">
        <v>13</v>
      </c>
      <c r="E52" s="7" t="s">
        <v>23</v>
      </c>
      <c r="F52" s="45"/>
      <c r="G52" s="18">
        <f>G53</f>
        <v>600</v>
      </c>
      <c r="H52" s="12"/>
      <c r="I52" s="24"/>
    </row>
    <row r="53" spans="1:14" ht="42.75" customHeight="1">
      <c r="A53" s="6" t="s">
        <v>12</v>
      </c>
      <c r="B53" s="6">
        <v>914</v>
      </c>
      <c r="C53" s="7" t="s">
        <v>82</v>
      </c>
      <c r="D53" s="7" t="s">
        <v>13</v>
      </c>
      <c r="E53" s="7" t="s">
        <v>24</v>
      </c>
      <c r="F53" s="45"/>
      <c r="G53" s="18">
        <f>G54</f>
        <v>600</v>
      </c>
      <c r="H53" s="12"/>
      <c r="I53" s="24"/>
    </row>
    <row r="54" spans="1:14" ht="42" customHeight="1">
      <c r="A54" s="6" t="s">
        <v>52</v>
      </c>
      <c r="B54" s="6">
        <v>914</v>
      </c>
      <c r="C54" s="7" t="s">
        <v>82</v>
      </c>
      <c r="D54" s="7" t="s">
        <v>13</v>
      </c>
      <c r="E54" s="7" t="s">
        <v>51</v>
      </c>
      <c r="F54" s="7"/>
      <c r="G54" s="18">
        <f>G55</f>
        <v>600</v>
      </c>
      <c r="H54" s="27"/>
      <c r="I54" s="18"/>
    </row>
    <row r="55" spans="1:14" ht="54.75" customHeight="1">
      <c r="A55" s="6" t="s">
        <v>46</v>
      </c>
      <c r="B55" s="6">
        <v>914</v>
      </c>
      <c r="C55" s="7" t="s">
        <v>82</v>
      </c>
      <c r="D55" s="7" t="s">
        <v>13</v>
      </c>
      <c r="E55" s="7" t="s">
        <v>51</v>
      </c>
      <c r="F55" s="7" t="s">
        <v>15</v>
      </c>
      <c r="G55" s="18">
        <f>G56</f>
        <v>600</v>
      </c>
      <c r="H55" s="27"/>
      <c r="I55" s="18"/>
    </row>
    <row r="56" spans="1:14" ht="54.75" customHeight="1">
      <c r="A56" s="6" t="s">
        <v>17</v>
      </c>
      <c r="B56" s="6">
        <v>914</v>
      </c>
      <c r="C56" s="7" t="s">
        <v>82</v>
      </c>
      <c r="D56" s="7" t="s">
        <v>13</v>
      </c>
      <c r="E56" s="7" t="s">
        <v>51</v>
      </c>
      <c r="F56" s="7" t="s">
        <v>18</v>
      </c>
      <c r="G56" s="18">
        <f>600</f>
        <v>600</v>
      </c>
      <c r="H56" s="27"/>
      <c r="I56" s="18"/>
      <c r="L56" s="53"/>
      <c r="M56" s="53"/>
      <c r="N56" s="53"/>
    </row>
    <row r="57" spans="1:14" ht="30.75" hidden="1" customHeight="1">
      <c r="A57" s="39" t="s">
        <v>83</v>
      </c>
      <c r="B57" s="41" t="s">
        <v>59</v>
      </c>
      <c r="C57" s="41" t="s">
        <v>82</v>
      </c>
      <c r="D57" s="41" t="s">
        <v>74</v>
      </c>
      <c r="E57" s="41"/>
      <c r="F57" s="42"/>
      <c r="G57" s="43">
        <f>G58</f>
        <v>0</v>
      </c>
      <c r="H57" s="43"/>
      <c r="I57" s="43"/>
    </row>
    <row r="58" spans="1:14" ht="39" hidden="1" customHeight="1">
      <c r="A58" s="36" t="s">
        <v>22</v>
      </c>
      <c r="B58" s="37" t="s">
        <v>59</v>
      </c>
      <c r="C58" s="37" t="s">
        <v>82</v>
      </c>
      <c r="D58" s="37" t="s">
        <v>74</v>
      </c>
      <c r="E58" s="37" t="s">
        <v>23</v>
      </c>
      <c r="F58" s="38"/>
      <c r="G58" s="40">
        <f>G59</f>
        <v>0</v>
      </c>
      <c r="H58" s="40"/>
      <c r="I58" s="40"/>
    </row>
    <row r="59" spans="1:14" ht="36" hidden="1" customHeight="1">
      <c r="A59" s="36" t="s">
        <v>12</v>
      </c>
      <c r="B59" s="37" t="s">
        <v>59</v>
      </c>
      <c r="C59" s="37" t="s">
        <v>82</v>
      </c>
      <c r="D59" s="37" t="s">
        <v>74</v>
      </c>
      <c r="E59" s="37" t="s">
        <v>24</v>
      </c>
      <c r="F59" s="38"/>
      <c r="G59" s="40">
        <f>G60</f>
        <v>0</v>
      </c>
      <c r="H59" s="40"/>
      <c r="I59" s="40"/>
    </row>
    <row r="60" spans="1:14" ht="26.25" hidden="1" customHeight="1">
      <c r="A60" s="36" t="s">
        <v>32</v>
      </c>
      <c r="B60" s="37" t="s">
        <v>59</v>
      </c>
      <c r="C60" s="37" t="s">
        <v>82</v>
      </c>
      <c r="D60" s="37" t="s">
        <v>74</v>
      </c>
      <c r="E60" s="37" t="s">
        <v>84</v>
      </c>
      <c r="F60" s="38"/>
      <c r="G60" s="40">
        <f>G61</f>
        <v>0</v>
      </c>
      <c r="H60" s="40"/>
      <c r="I60" s="40"/>
    </row>
    <row r="61" spans="1:14" ht="45" hidden="1" customHeight="1">
      <c r="A61" s="36" t="s">
        <v>39</v>
      </c>
      <c r="B61" s="37" t="s">
        <v>59</v>
      </c>
      <c r="C61" s="37" t="s">
        <v>82</v>
      </c>
      <c r="D61" s="37" t="s">
        <v>74</v>
      </c>
      <c r="E61" s="37" t="s">
        <v>84</v>
      </c>
      <c r="F61" s="40">
        <v>400</v>
      </c>
      <c r="G61" s="40">
        <f>G62</f>
        <v>0</v>
      </c>
      <c r="H61" s="40"/>
      <c r="I61" s="40"/>
    </row>
    <row r="62" spans="1:14" ht="24.75" hidden="1" customHeight="1">
      <c r="A62" s="36" t="s">
        <v>32</v>
      </c>
      <c r="B62" s="37" t="s">
        <v>59</v>
      </c>
      <c r="C62" s="37" t="s">
        <v>82</v>
      </c>
      <c r="D62" s="37" t="s">
        <v>74</v>
      </c>
      <c r="E62" s="37" t="s">
        <v>84</v>
      </c>
      <c r="F62" s="40">
        <v>410</v>
      </c>
      <c r="G62" s="40"/>
      <c r="H62" s="40"/>
      <c r="I62" s="40"/>
    </row>
    <row r="63" spans="1:14" ht="48.75" hidden="1" customHeight="1">
      <c r="A63" s="44" t="s">
        <v>86</v>
      </c>
      <c r="B63" s="41" t="s">
        <v>59</v>
      </c>
      <c r="C63" s="41" t="s">
        <v>85</v>
      </c>
      <c r="D63" s="41" t="s">
        <v>8</v>
      </c>
      <c r="E63" s="41"/>
      <c r="F63" s="42"/>
      <c r="G63" s="43">
        <f>G64</f>
        <v>0</v>
      </c>
      <c r="H63" s="43"/>
      <c r="I63" s="43"/>
    </row>
    <row r="64" spans="1:14" ht="33.75" hidden="1" customHeight="1">
      <c r="A64" s="36" t="s">
        <v>87</v>
      </c>
      <c r="B64" s="37" t="s">
        <v>59</v>
      </c>
      <c r="C64" s="37" t="s">
        <v>85</v>
      </c>
      <c r="D64" s="37" t="s">
        <v>8</v>
      </c>
      <c r="E64" s="37" t="s">
        <v>88</v>
      </c>
      <c r="F64" s="38"/>
      <c r="G64" s="40">
        <f>G65</f>
        <v>0</v>
      </c>
      <c r="H64" s="40"/>
      <c r="I64" s="40"/>
    </row>
    <row r="65" spans="1:9" ht="33.75" hidden="1" customHeight="1">
      <c r="A65" s="36" t="s">
        <v>12</v>
      </c>
      <c r="B65" s="37" t="s">
        <v>59</v>
      </c>
      <c r="C65" s="37" t="s">
        <v>85</v>
      </c>
      <c r="D65" s="37" t="s">
        <v>8</v>
      </c>
      <c r="E65" s="37" t="s">
        <v>89</v>
      </c>
      <c r="F65" s="38"/>
      <c r="G65" s="40">
        <f>G66</f>
        <v>0</v>
      </c>
      <c r="H65" s="40"/>
      <c r="I65" s="40"/>
    </row>
    <row r="66" spans="1:9" ht="33.75" hidden="1" customHeight="1">
      <c r="A66" s="36" t="s">
        <v>32</v>
      </c>
      <c r="B66" s="37" t="s">
        <v>59</v>
      </c>
      <c r="C66" s="37" t="s">
        <v>85</v>
      </c>
      <c r="D66" s="37" t="s">
        <v>8</v>
      </c>
      <c r="E66" s="37" t="s">
        <v>90</v>
      </c>
      <c r="F66" s="38"/>
      <c r="G66" s="40">
        <f>G67</f>
        <v>0</v>
      </c>
      <c r="H66" s="40"/>
      <c r="I66" s="40"/>
    </row>
    <row r="67" spans="1:9" ht="33.75" hidden="1" customHeight="1">
      <c r="A67" s="36" t="s">
        <v>39</v>
      </c>
      <c r="B67" s="37" t="s">
        <v>59</v>
      </c>
      <c r="C67" s="37" t="s">
        <v>85</v>
      </c>
      <c r="D67" s="37" t="s">
        <v>8</v>
      </c>
      <c r="E67" s="37" t="s">
        <v>90</v>
      </c>
      <c r="F67" s="40">
        <v>400</v>
      </c>
      <c r="G67" s="40">
        <f>G68</f>
        <v>0</v>
      </c>
      <c r="H67" s="40"/>
      <c r="I67" s="40"/>
    </row>
    <row r="68" spans="1:9" ht="33.75" hidden="1" customHeight="1">
      <c r="A68" s="36" t="s">
        <v>32</v>
      </c>
      <c r="B68" s="37" t="s">
        <v>59</v>
      </c>
      <c r="C68" s="37" t="s">
        <v>85</v>
      </c>
      <c r="D68" s="37" t="s">
        <v>8</v>
      </c>
      <c r="E68" s="37" t="s">
        <v>90</v>
      </c>
      <c r="F68" s="40">
        <v>410</v>
      </c>
      <c r="G68" s="40"/>
      <c r="H68" s="40"/>
      <c r="I68" s="40"/>
    </row>
    <row r="69" spans="1:9" ht="25.5" customHeight="1">
      <c r="A69" s="17" t="s">
        <v>42</v>
      </c>
      <c r="B69" s="17" t="s">
        <v>59</v>
      </c>
      <c r="C69" s="17" t="s">
        <v>7</v>
      </c>
      <c r="D69" s="17" t="s">
        <v>13</v>
      </c>
      <c r="E69" s="21"/>
      <c r="F69" s="21"/>
      <c r="G69" s="24">
        <f>G70</f>
        <v>38688</v>
      </c>
      <c r="H69" s="12">
        <f t="shared" ref="H69:I69" si="14">H70</f>
        <v>13096</v>
      </c>
      <c r="I69" s="24">
        <f t="shared" si="14"/>
        <v>0</v>
      </c>
    </row>
    <row r="70" spans="1:9" ht="51" customHeight="1">
      <c r="A70" s="6" t="s">
        <v>60</v>
      </c>
      <c r="B70" s="7" t="s">
        <v>59</v>
      </c>
      <c r="C70" s="7" t="s">
        <v>7</v>
      </c>
      <c r="D70" s="7" t="s">
        <v>13</v>
      </c>
      <c r="E70" s="7" t="s">
        <v>43</v>
      </c>
      <c r="F70" s="7"/>
      <c r="G70" s="18">
        <f>G71</f>
        <v>38688</v>
      </c>
      <c r="H70" s="27">
        <f t="shared" ref="H70:I73" si="15">H71</f>
        <v>13096</v>
      </c>
      <c r="I70" s="18">
        <f t="shared" si="15"/>
        <v>0</v>
      </c>
    </row>
    <row r="71" spans="1:9" ht="36" customHeight="1">
      <c r="A71" s="6" t="s">
        <v>12</v>
      </c>
      <c r="B71" s="7">
        <v>914</v>
      </c>
      <c r="C71" s="7" t="s">
        <v>7</v>
      </c>
      <c r="D71" s="7" t="s">
        <v>13</v>
      </c>
      <c r="E71" s="7" t="s">
        <v>44</v>
      </c>
      <c r="F71" s="7"/>
      <c r="G71" s="18">
        <f>G72</f>
        <v>38688</v>
      </c>
      <c r="H71" s="27">
        <f t="shared" si="15"/>
        <v>13096</v>
      </c>
      <c r="I71" s="18">
        <f t="shared" si="15"/>
        <v>0</v>
      </c>
    </row>
    <row r="72" spans="1:9" ht="21.75" customHeight="1">
      <c r="A72" s="6" t="s">
        <v>32</v>
      </c>
      <c r="B72" s="7">
        <v>914</v>
      </c>
      <c r="C72" s="7" t="s">
        <v>7</v>
      </c>
      <c r="D72" s="7" t="s">
        <v>13</v>
      </c>
      <c r="E72" s="7" t="s">
        <v>45</v>
      </c>
      <c r="F72" s="7"/>
      <c r="G72" s="18">
        <f>G73</f>
        <v>38688</v>
      </c>
      <c r="H72" s="27">
        <f t="shared" si="15"/>
        <v>13096</v>
      </c>
      <c r="I72" s="18">
        <f t="shared" si="15"/>
        <v>0</v>
      </c>
    </row>
    <row r="73" spans="1:9" ht="39.75" customHeight="1">
      <c r="A73" s="6" t="s">
        <v>39</v>
      </c>
      <c r="B73" s="7">
        <v>914</v>
      </c>
      <c r="C73" s="7" t="s">
        <v>7</v>
      </c>
      <c r="D73" s="7" t="s">
        <v>13</v>
      </c>
      <c r="E73" s="7" t="s">
        <v>45</v>
      </c>
      <c r="F73" s="7" t="s">
        <v>40</v>
      </c>
      <c r="G73" s="18">
        <f>G74</f>
        <v>38688</v>
      </c>
      <c r="H73" s="27">
        <f t="shared" si="15"/>
        <v>13096</v>
      </c>
      <c r="I73" s="18">
        <f t="shared" si="15"/>
        <v>0</v>
      </c>
    </row>
    <row r="74" spans="1:9" ht="30.75" customHeight="1">
      <c r="A74" s="6" t="s">
        <v>32</v>
      </c>
      <c r="B74" s="7">
        <v>914</v>
      </c>
      <c r="C74" s="7" t="s">
        <v>7</v>
      </c>
      <c r="D74" s="7" t="s">
        <v>13</v>
      </c>
      <c r="E74" s="7" t="s">
        <v>45</v>
      </c>
      <c r="F74" s="7" t="s">
        <v>41</v>
      </c>
      <c r="G74" s="18">
        <v>38688</v>
      </c>
      <c r="H74" s="27">
        <v>13096</v>
      </c>
      <c r="I74" s="18"/>
    </row>
    <row r="75" spans="1:9" ht="27.75" hidden="1" customHeight="1">
      <c r="A75" s="17" t="s">
        <v>6</v>
      </c>
      <c r="B75" s="17">
        <v>914</v>
      </c>
      <c r="C75" s="13" t="s">
        <v>7</v>
      </c>
      <c r="D75" s="13" t="s">
        <v>8</v>
      </c>
      <c r="E75" s="13"/>
      <c r="F75" s="13"/>
      <c r="G75" s="24">
        <f>G76</f>
        <v>0</v>
      </c>
      <c r="H75" s="12">
        <f t="shared" ref="H75:I76" si="16">H76</f>
        <v>0</v>
      </c>
      <c r="I75" s="24">
        <f t="shared" si="16"/>
        <v>0</v>
      </c>
    </row>
    <row r="76" spans="1:9" ht="49.5" hidden="1">
      <c r="A76" s="6" t="s">
        <v>60</v>
      </c>
      <c r="B76" s="6">
        <v>914</v>
      </c>
      <c r="C76" s="7" t="s">
        <v>7</v>
      </c>
      <c r="D76" s="7" t="s">
        <v>8</v>
      </c>
      <c r="E76" s="7" t="s">
        <v>43</v>
      </c>
      <c r="F76" s="7"/>
      <c r="G76" s="18">
        <f>G77</f>
        <v>0</v>
      </c>
      <c r="H76" s="27">
        <f t="shared" si="16"/>
        <v>0</v>
      </c>
      <c r="I76" s="18">
        <f t="shared" si="16"/>
        <v>0</v>
      </c>
    </row>
    <row r="77" spans="1:9" ht="35.25" hidden="1" customHeight="1">
      <c r="A77" s="6" t="s">
        <v>12</v>
      </c>
      <c r="B77" s="6">
        <v>914</v>
      </c>
      <c r="C77" s="7" t="s">
        <v>7</v>
      </c>
      <c r="D77" s="7" t="s">
        <v>8</v>
      </c>
      <c r="E77" s="7" t="s">
        <v>44</v>
      </c>
      <c r="F77" s="7"/>
      <c r="G77" s="18">
        <f t="shared" ref="G77:H79" si="17">G78</f>
        <v>0</v>
      </c>
      <c r="H77" s="27">
        <f t="shared" si="17"/>
        <v>0</v>
      </c>
      <c r="I77" s="18">
        <f>I78</f>
        <v>0</v>
      </c>
    </row>
    <row r="78" spans="1:9" ht="24.75" hidden="1" customHeight="1">
      <c r="A78" s="6" t="s">
        <v>32</v>
      </c>
      <c r="B78" s="6">
        <v>914</v>
      </c>
      <c r="C78" s="7" t="s">
        <v>7</v>
      </c>
      <c r="D78" s="7" t="s">
        <v>8</v>
      </c>
      <c r="E78" s="7" t="s">
        <v>45</v>
      </c>
      <c r="F78" s="7"/>
      <c r="G78" s="18">
        <f t="shared" si="17"/>
        <v>0</v>
      </c>
      <c r="H78" s="27">
        <f t="shared" si="17"/>
        <v>0</v>
      </c>
      <c r="I78" s="18">
        <f>I79</f>
        <v>0</v>
      </c>
    </row>
    <row r="79" spans="1:9" ht="45" hidden="1" customHeight="1">
      <c r="A79" s="6" t="s">
        <v>39</v>
      </c>
      <c r="B79" s="6">
        <v>914</v>
      </c>
      <c r="C79" s="7" t="s">
        <v>7</v>
      </c>
      <c r="D79" s="7" t="s">
        <v>8</v>
      </c>
      <c r="E79" s="7" t="s">
        <v>45</v>
      </c>
      <c r="F79" s="7" t="s">
        <v>40</v>
      </c>
      <c r="G79" s="18">
        <f t="shared" si="17"/>
        <v>0</v>
      </c>
      <c r="H79" s="27">
        <f t="shared" si="17"/>
        <v>0</v>
      </c>
      <c r="I79" s="18">
        <f>I80</f>
        <v>0</v>
      </c>
    </row>
    <row r="80" spans="1:9" ht="32.25" hidden="1" customHeight="1">
      <c r="A80" s="6" t="s">
        <v>32</v>
      </c>
      <c r="B80" s="6">
        <v>914</v>
      </c>
      <c r="C80" s="7" t="s">
        <v>7</v>
      </c>
      <c r="D80" s="7" t="s">
        <v>8</v>
      </c>
      <c r="E80" s="7" t="s">
        <v>45</v>
      </c>
      <c r="F80" s="7" t="s">
        <v>41</v>
      </c>
      <c r="G80" s="18"/>
      <c r="H80" s="27"/>
      <c r="I80" s="18"/>
    </row>
    <row r="81" spans="1:9" s="30" customFormat="1" ht="27" hidden="1" customHeight="1">
      <c r="A81" s="17" t="s">
        <v>66</v>
      </c>
      <c r="B81" s="28">
        <v>914</v>
      </c>
      <c r="C81" s="29" t="s">
        <v>68</v>
      </c>
      <c r="D81" s="29" t="s">
        <v>13</v>
      </c>
      <c r="E81" s="29"/>
      <c r="F81" s="28"/>
      <c r="G81" s="31">
        <f t="shared" ref="G81:I85" si="18">G82</f>
        <v>0</v>
      </c>
      <c r="H81" s="34">
        <f t="shared" si="18"/>
        <v>0</v>
      </c>
      <c r="I81" s="31">
        <f t="shared" si="18"/>
        <v>0</v>
      </c>
    </row>
    <row r="82" spans="1:9" ht="33" hidden="1">
      <c r="A82" s="8" t="s">
        <v>67</v>
      </c>
      <c r="B82" s="22">
        <v>914</v>
      </c>
      <c r="C82" s="23" t="s">
        <v>68</v>
      </c>
      <c r="D82" s="23" t="s">
        <v>13</v>
      </c>
      <c r="E82" s="23" t="s">
        <v>71</v>
      </c>
      <c r="F82" s="22"/>
      <c r="G82" s="32">
        <f t="shared" si="18"/>
        <v>0</v>
      </c>
      <c r="H82" s="35">
        <f t="shared" si="18"/>
        <v>0</v>
      </c>
      <c r="I82" s="32">
        <f t="shared" si="18"/>
        <v>0</v>
      </c>
    </row>
    <row r="83" spans="1:9" ht="29.45" hidden="1" customHeight="1">
      <c r="A83" s="6" t="s">
        <v>12</v>
      </c>
      <c r="B83" s="22">
        <v>914</v>
      </c>
      <c r="C83" s="23" t="s">
        <v>68</v>
      </c>
      <c r="D83" s="23" t="s">
        <v>13</v>
      </c>
      <c r="E83" s="23" t="s">
        <v>70</v>
      </c>
      <c r="F83" s="22"/>
      <c r="G83" s="32">
        <f t="shared" si="18"/>
        <v>0</v>
      </c>
      <c r="H83" s="35">
        <f t="shared" si="18"/>
        <v>0</v>
      </c>
      <c r="I83" s="32">
        <f t="shared" si="18"/>
        <v>0</v>
      </c>
    </row>
    <row r="84" spans="1:9" ht="30.6" hidden="1" customHeight="1">
      <c r="A84" s="6" t="s">
        <v>32</v>
      </c>
      <c r="B84" s="22">
        <v>914</v>
      </c>
      <c r="C84" s="23" t="s">
        <v>68</v>
      </c>
      <c r="D84" s="23" t="s">
        <v>13</v>
      </c>
      <c r="E84" s="23" t="s">
        <v>69</v>
      </c>
      <c r="F84" s="22"/>
      <c r="G84" s="32">
        <f t="shared" si="18"/>
        <v>0</v>
      </c>
      <c r="H84" s="35">
        <f t="shared" si="18"/>
        <v>0</v>
      </c>
      <c r="I84" s="32">
        <f t="shared" si="18"/>
        <v>0</v>
      </c>
    </row>
    <row r="85" spans="1:9" ht="39" hidden="1" customHeight="1">
      <c r="A85" s="6" t="s">
        <v>39</v>
      </c>
      <c r="B85" s="22">
        <v>914</v>
      </c>
      <c r="C85" s="23" t="s">
        <v>68</v>
      </c>
      <c r="D85" s="23" t="s">
        <v>13</v>
      </c>
      <c r="E85" s="23" t="s">
        <v>69</v>
      </c>
      <c r="F85" s="22">
        <v>400</v>
      </c>
      <c r="G85" s="32">
        <f t="shared" si="18"/>
        <v>0</v>
      </c>
      <c r="H85" s="35">
        <f t="shared" si="18"/>
        <v>0</v>
      </c>
      <c r="I85" s="32">
        <f t="shared" si="18"/>
        <v>0</v>
      </c>
    </row>
    <row r="86" spans="1:9" ht="30.6" hidden="1" customHeight="1">
      <c r="A86" s="6" t="s">
        <v>32</v>
      </c>
      <c r="B86" s="22">
        <v>914</v>
      </c>
      <c r="C86" s="23" t="s">
        <v>68</v>
      </c>
      <c r="D86" s="23" t="s">
        <v>13</v>
      </c>
      <c r="E86" s="23" t="s">
        <v>69</v>
      </c>
      <c r="F86" s="22">
        <v>410</v>
      </c>
      <c r="G86" s="32">
        <v>0</v>
      </c>
      <c r="H86" s="35">
        <v>0</v>
      </c>
      <c r="I86" s="32">
        <v>0</v>
      </c>
    </row>
  </sheetData>
  <autoFilter ref="A3:F80"/>
  <mergeCells count="9">
    <mergeCell ref="G3:I3"/>
    <mergeCell ref="A1:I1"/>
    <mergeCell ref="A2:I2"/>
    <mergeCell ref="A3:A4"/>
    <mergeCell ref="B3:B4"/>
    <mergeCell ref="C3:C4"/>
    <mergeCell ref="D3:D4"/>
    <mergeCell ref="E3:E4"/>
    <mergeCell ref="F3:F4"/>
  </mergeCells>
  <pageMargins left="0.19685039370078741" right="0" top="0.15748031496062992" bottom="0.11811023622047245" header="0.19685039370078741" footer="0"/>
  <pageSetup paperSize="9" scale="70" fitToHeight="9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panova</cp:lastModifiedBy>
  <cp:lastPrinted>2025-09-05T11:28:25Z</cp:lastPrinted>
  <dcterms:created xsi:type="dcterms:W3CDTF">2015-05-28T09:44:52Z</dcterms:created>
  <dcterms:modified xsi:type="dcterms:W3CDTF">2025-09-10T04:20:12Z</dcterms:modified>
</cp:coreProperties>
</file>